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45" windowWidth="20115" windowHeight="7995"/>
  </bookViews>
  <sheets>
    <sheet name="Epoxide Concentration " sheetId="2" r:id="rId1"/>
  </sheets>
  <calcPr calcId="125725"/>
</workbook>
</file>

<file path=xl/calcChain.xml><?xml version="1.0" encoding="utf-8"?>
<calcChain xmlns="http://schemas.openxmlformats.org/spreadsheetml/2006/main">
  <c r="J12" i="2"/>
  <c r="I12"/>
  <c r="J11"/>
  <c r="I11"/>
  <c r="J10"/>
  <c r="I10"/>
  <c r="J9" l="1"/>
  <c r="J8"/>
  <c r="J7"/>
  <c r="I9"/>
  <c r="I8"/>
  <c r="I7"/>
  <c r="J6"/>
  <c r="I6"/>
  <c r="J5"/>
  <c r="I5"/>
  <c r="J4"/>
  <c r="I4"/>
  <c r="J3"/>
  <c r="I3"/>
  <c r="F3"/>
  <c r="F4"/>
  <c r="F5"/>
  <c r="F6"/>
  <c r="F7"/>
  <c r="F8"/>
  <c r="F9"/>
  <c r="F10"/>
  <c r="F12"/>
  <c r="F13"/>
  <c r="F14"/>
  <c r="F16"/>
  <c r="F18"/>
  <c r="F20"/>
  <c r="F21"/>
  <c r="F22"/>
  <c r="F23"/>
  <c r="F26"/>
  <c r="F27"/>
  <c r="F29"/>
  <c r="F30"/>
  <c r="F31"/>
  <c r="F33"/>
  <c r="F34"/>
  <c r="F35"/>
  <c r="F36"/>
  <c r="F37"/>
  <c r="F39"/>
  <c r="F40"/>
  <c r="F42"/>
  <c r="F43"/>
  <c r="F45"/>
  <c r="F46"/>
  <c r="F48"/>
  <c r="F49"/>
  <c r="F2"/>
</calcChain>
</file>

<file path=xl/sharedStrings.xml><?xml version="1.0" encoding="utf-8"?>
<sst xmlns="http://schemas.openxmlformats.org/spreadsheetml/2006/main" count="55" uniqueCount="48">
  <si>
    <t>Sample</t>
  </si>
  <si>
    <t>Volume added</t>
  </si>
  <si>
    <t xml:space="preserve">Blank </t>
  </si>
  <si>
    <t>Weight</t>
  </si>
  <si>
    <t>Molarity</t>
  </si>
  <si>
    <t>E187 + 2% Car 2</t>
  </si>
  <si>
    <t>E187 + 2% Car 3</t>
  </si>
  <si>
    <t>E187 + 4% Car 1</t>
  </si>
  <si>
    <t>E187 + 4% Car 2</t>
  </si>
  <si>
    <t>E187 + 4% Car 3</t>
  </si>
  <si>
    <t>E187 + 6% Car 3</t>
  </si>
  <si>
    <t>E187 + 6% Car 2</t>
  </si>
  <si>
    <t>E187 + 0.5% Car 3</t>
  </si>
  <si>
    <t>E187 + 0.5% Car 2</t>
  </si>
  <si>
    <t>E187 + 0.5% Car 1</t>
  </si>
  <si>
    <t>E187 + 1% Car - T1 - 3</t>
  </si>
  <si>
    <t>E187 + 1% Car - T1 - 2</t>
  </si>
  <si>
    <t xml:space="preserve">E187 + 1% Car - T1 - 1 </t>
  </si>
  <si>
    <t>E187 - T1 - 3</t>
  </si>
  <si>
    <t>E187 - T1 - 2</t>
  </si>
  <si>
    <t>E187 - T1 - 1</t>
  </si>
  <si>
    <t>E187 1</t>
  </si>
  <si>
    <t>E187 2</t>
  </si>
  <si>
    <t>E187 3</t>
  </si>
  <si>
    <t>E187 + 1% Car 1</t>
  </si>
  <si>
    <t>E187 + 1% Car 2</t>
  </si>
  <si>
    <t>E187 + 1% Car 3</t>
  </si>
  <si>
    <t>E187 + 6% Car - 3</t>
  </si>
  <si>
    <t>E187 + 6% Car - 2</t>
  </si>
  <si>
    <t>E187 + 6% Car - 1</t>
  </si>
  <si>
    <t>E187 + 6% Hel 1</t>
  </si>
  <si>
    <t>E187 + 1% Hel 2</t>
  </si>
  <si>
    <t>E187 + 1% Hel 1</t>
  </si>
  <si>
    <t>E187 + 6% Vik 2</t>
  </si>
  <si>
    <t>E187 + 6% Vik 1</t>
  </si>
  <si>
    <t>E187 + 1% Vik 2</t>
  </si>
  <si>
    <t>E187 + 1% Vik 1</t>
  </si>
  <si>
    <t>End Group Concentration</t>
  </si>
  <si>
    <t>E187</t>
  </si>
  <si>
    <t>E187 + 0.5% Car</t>
  </si>
  <si>
    <t>E187 + 1% Car</t>
  </si>
  <si>
    <t>E187 + 2% Car</t>
  </si>
  <si>
    <t>E187 + 4% Car</t>
  </si>
  <si>
    <t>E187 + 6% Car</t>
  </si>
  <si>
    <t>E187+1% Vik</t>
  </si>
  <si>
    <t>E187+6% Vik</t>
  </si>
  <si>
    <t>E187 + 1% Hel</t>
  </si>
  <si>
    <t xml:space="preserve">E187 + 6% Hel 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</si>
</sst>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col"/>
        <c:grouping val="clustered"/>
        <c:ser>
          <c:idx val="0"/>
          <c:order val="0"/>
          <c:cat>
            <c:strRef>
              <c:f>'Epoxide Concentration '!$H$3:$H$12</c:f>
              <c:strCache>
                <c:ptCount val="10"/>
                <c:pt idx="0">
                  <c:v>E187</c:v>
                </c:pt>
                <c:pt idx="1">
                  <c:v>E187 + 0.5% Car</c:v>
                </c:pt>
                <c:pt idx="2">
                  <c:v>E187 + 1% Car</c:v>
                </c:pt>
                <c:pt idx="3">
                  <c:v>E187 + 2% Car</c:v>
                </c:pt>
                <c:pt idx="4">
                  <c:v>E187 + 4% Car</c:v>
                </c:pt>
                <c:pt idx="5">
                  <c:v>E187 + 6% Car</c:v>
                </c:pt>
                <c:pt idx="6">
                  <c:v>E187+1% Vik</c:v>
                </c:pt>
                <c:pt idx="7">
                  <c:v>E187+6% Vik</c:v>
                </c:pt>
                <c:pt idx="8">
                  <c:v>E187 + 1% Hel</c:v>
                </c:pt>
                <c:pt idx="9">
                  <c:v>E187 + 6% Hel </c:v>
                </c:pt>
              </c:strCache>
            </c:strRef>
          </c:cat>
          <c:val>
            <c:numRef>
              <c:f>'Epoxide Concentration '!$I$3:$I$12</c:f>
              <c:numCache>
                <c:formatCode>General</c:formatCode>
                <c:ptCount val="10"/>
                <c:pt idx="0">
                  <c:v>41.535306507251406</c:v>
                </c:pt>
                <c:pt idx="1">
                  <c:v>19.82480697790638</c:v>
                </c:pt>
                <c:pt idx="2">
                  <c:v>21.436656182156202</c:v>
                </c:pt>
                <c:pt idx="3">
                  <c:v>8.2205779341368945</c:v>
                </c:pt>
                <c:pt idx="4">
                  <c:v>6.9692695738509753</c:v>
                </c:pt>
                <c:pt idx="5">
                  <c:v>7.5588046355342726</c:v>
                </c:pt>
                <c:pt idx="6">
                  <c:v>23.706404128409627</c:v>
                </c:pt>
                <c:pt idx="7">
                  <c:v>18.0244892326564</c:v>
                </c:pt>
                <c:pt idx="8">
                  <c:v>26.245198654634997</c:v>
                </c:pt>
                <c:pt idx="9">
                  <c:v>17.281343632311639</c:v>
                </c:pt>
              </c:numCache>
            </c:numRef>
          </c:val>
        </c:ser>
        <c:axId val="104950784"/>
        <c:axId val="60965632"/>
      </c:barChart>
      <c:catAx>
        <c:axId val="104950784"/>
        <c:scaling>
          <c:orientation val="minMax"/>
        </c:scaling>
        <c:axPos val="b"/>
        <c:tickLblPos val="nextTo"/>
        <c:crossAx val="60965632"/>
        <c:crosses val="autoZero"/>
        <c:auto val="1"/>
        <c:lblAlgn val="ctr"/>
        <c:lblOffset val="100"/>
      </c:catAx>
      <c:valAx>
        <c:axId val="60965632"/>
        <c:scaling>
          <c:orientation val="minMax"/>
        </c:scaling>
        <c:axPos val="l"/>
        <c:majorGridlines/>
        <c:numFmt formatCode="General" sourceLinked="1"/>
        <c:tickLblPos val="nextTo"/>
        <c:crossAx val="104950784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1" l="0.70000000000000062" r="0.70000000000000062" t="0.750000000000001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552450</xdr:colOff>
      <xdr:row>15</xdr:row>
      <xdr:rowOff>133350</xdr:rowOff>
    </xdr:from>
    <xdr:to>
      <xdr:col>13</xdr:col>
      <xdr:colOff>428625</xdr:colOff>
      <xdr:row>30</xdr:row>
      <xdr:rowOff>19050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49"/>
  <sheetViews>
    <sheetView tabSelected="1" topLeftCell="A77" workbookViewId="0">
      <selection activeCell="G13" sqref="G13"/>
    </sheetView>
  </sheetViews>
  <sheetFormatPr defaultRowHeight="15"/>
  <cols>
    <col min="1" max="1" width="27.140625" customWidth="1"/>
    <col min="2" max="2" width="18.28515625" customWidth="1"/>
    <col min="6" max="6" width="23" customWidth="1"/>
    <col min="8" max="8" width="15.5703125" customWidth="1"/>
  </cols>
  <sheetData>
    <row r="1" spans="1:10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37</v>
      </c>
    </row>
    <row r="2" spans="1:10">
      <c r="A2" s="1" t="s">
        <v>21</v>
      </c>
      <c r="B2" s="1">
        <v>85.8</v>
      </c>
      <c r="C2" s="1">
        <v>19.7</v>
      </c>
      <c r="D2" s="1">
        <v>0.11841</v>
      </c>
      <c r="E2" s="1">
        <v>8.0680000000000002E-2</v>
      </c>
      <c r="F2">
        <f>((B2-C2)*E2)/D2</f>
        <v>45.037986656532389</v>
      </c>
    </row>
    <row r="3" spans="1:10">
      <c r="A3" s="1" t="s">
        <v>22</v>
      </c>
      <c r="B3" s="1">
        <v>83.4</v>
      </c>
      <c r="C3" s="1">
        <v>19.7</v>
      </c>
      <c r="D3" s="1">
        <v>0.11874999999999999</v>
      </c>
      <c r="E3" s="1">
        <v>8.0680000000000002E-2</v>
      </c>
      <c r="F3" s="1">
        <f t="shared" ref="F3:F49" si="0">((B3-C3)*E3)/D3</f>
        <v>43.278450526315794</v>
      </c>
      <c r="H3" s="1" t="s">
        <v>38</v>
      </c>
      <c r="I3">
        <f>AVERAGE(F2:F10)</f>
        <v>41.535306507251406</v>
      </c>
      <c r="J3">
        <f>STDEV(F2:F10)</f>
        <v>2.446730124132547</v>
      </c>
    </row>
    <row r="4" spans="1:10">
      <c r="A4" s="1" t="s">
        <v>23</v>
      </c>
      <c r="B4" s="1">
        <v>80</v>
      </c>
      <c r="C4" s="1">
        <v>19.7</v>
      </c>
      <c r="D4" s="1">
        <v>0.12742999999999999</v>
      </c>
      <c r="E4" s="1">
        <v>8.0680000000000002E-2</v>
      </c>
      <c r="F4" s="1">
        <f t="shared" si="0"/>
        <v>38.177854508357534</v>
      </c>
      <c r="H4" s="1" t="s">
        <v>39</v>
      </c>
      <c r="I4">
        <f>AVERAGE(F12:F14)</f>
        <v>19.82480697790638</v>
      </c>
      <c r="J4">
        <f>STDEV(F12:F14)</f>
        <v>2.5209251896245624</v>
      </c>
    </row>
    <row r="5" spans="1:10">
      <c r="A5" s="1" t="s">
        <v>21</v>
      </c>
      <c r="B5" s="1">
        <v>118.6</v>
      </c>
      <c r="C5" s="1">
        <v>67.099999999999994</v>
      </c>
      <c r="D5" s="1">
        <v>0.11298</v>
      </c>
      <c r="E5" s="1">
        <v>8.6239999999999997E-2</v>
      </c>
      <c r="F5" s="1">
        <f t="shared" si="0"/>
        <v>39.311028500619578</v>
      </c>
      <c r="H5" s="1" t="s">
        <v>40</v>
      </c>
      <c r="I5">
        <f>AVERAGE(F16:F24)</f>
        <v>21.436656182156202</v>
      </c>
      <c r="J5">
        <f>STDEV(F12:F23)</f>
        <v>4.1799288191400219</v>
      </c>
    </row>
    <row r="6" spans="1:10">
      <c r="A6" s="1" t="s">
        <v>22</v>
      </c>
      <c r="B6" s="1">
        <v>119.8</v>
      </c>
      <c r="C6" s="1">
        <v>67.099999999999994</v>
      </c>
      <c r="D6" s="1">
        <v>0.11458</v>
      </c>
      <c r="E6" s="1">
        <v>8.6239999999999997E-2</v>
      </c>
      <c r="F6" s="1">
        <f t="shared" si="0"/>
        <v>39.665281899109793</v>
      </c>
      <c r="H6" s="1" t="s">
        <v>41</v>
      </c>
      <c r="I6">
        <f>AVERAGE(F26:F27)</f>
        <v>8.2205779341368945</v>
      </c>
      <c r="J6">
        <f>STDEV(F26:F27)</f>
        <v>0.42604011271555009</v>
      </c>
    </row>
    <row r="7" spans="1:10">
      <c r="A7" s="1" t="s">
        <v>23</v>
      </c>
      <c r="B7" s="1">
        <v>120</v>
      </c>
      <c r="C7" s="1">
        <v>67.099999999999994</v>
      </c>
      <c r="D7" s="1">
        <v>0.11289</v>
      </c>
      <c r="E7" s="1">
        <v>8.6239999999999997E-2</v>
      </c>
      <c r="F7" s="1">
        <f t="shared" si="0"/>
        <v>40.411869961909822</v>
      </c>
      <c r="H7" s="1" t="s">
        <v>42</v>
      </c>
      <c r="I7">
        <f>AVERAGE(F29:F31)</f>
        <v>6.9692695738509753</v>
      </c>
      <c r="J7">
        <f>STDEV(F29:F31)</f>
        <v>2.0437838851537076</v>
      </c>
    </row>
    <row r="8" spans="1:10">
      <c r="A8" s="1" t="s">
        <v>20</v>
      </c>
      <c r="B8" s="1">
        <v>88</v>
      </c>
      <c r="C8" s="1">
        <v>29.67</v>
      </c>
      <c r="D8" s="1">
        <v>0.11650000000000001</v>
      </c>
      <c r="E8" s="1">
        <v>8.9098999999999998E-2</v>
      </c>
      <c r="F8" s="1">
        <f t="shared" si="0"/>
        <v>44.610683862660942</v>
      </c>
      <c r="H8" s="1" t="s">
        <v>43</v>
      </c>
      <c r="I8">
        <f>AVERAGE(F33:F37)</f>
        <v>7.5588046355342726</v>
      </c>
      <c r="J8">
        <f>STDEV(F33:F37)</f>
        <v>2.7822967909326608</v>
      </c>
    </row>
    <row r="9" spans="1:10">
      <c r="A9" s="1" t="s">
        <v>19</v>
      </c>
      <c r="B9" s="1">
        <v>89.5</v>
      </c>
      <c r="C9" s="1">
        <v>29.67</v>
      </c>
      <c r="D9" s="1">
        <v>0.12486999999999999</v>
      </c>
      <c r="E9" s="1">
        <v>8.9098999999999998E-2</v>
      </c>
      <c r="F9" s="1">
        <f t="shared" si="0"/>
        <v>42.690743733482819</v>
      </c>
      <c r="H9" s="1" t="s">
        <v>44</v>
      </c>
      <c r="I9">
        <f>AVERAGE(F39:F40)</f>
        <v>23.706404128409627</v>
      </c>
      <c r="J9">
        <f>STDEV(F39:F40)</f>
        <v>0.53869622870443656</v>
      </c>
    </row>
    <row r="10" spans="1:10">
      <c r="A10" s="1" t="s">
        <v>18</v>
      </c>
      <c r="B10" s="1">
        <v>80</v>
      </c>
      <c r="C10" s="1">
        <v>29.67</v>
      </c>
      <c r="D10" s="1">
        <v>0.11036</v>
      </c>
      <c r="E10" s="1">
        <v>8.9098999999999998E-2</v>
      </c>
      <c r="F10" s="1">
        <f t="shared" si="0"/>
        <v>40.633858916274008</v>
      </c>
      <c r="H10" s="1" t="s">
        <v>45</v>
      </c>
      <c r="I10">
        <f>AVERAGE(F42:F43)</f>
        <v>18.0244892326564</v>
      </c>
      <c r="J10">
        <f>STDEV(F42:F43)</f>
        <v>8.7716133603962927</v>
      </c>
    </row>
    <row r="11" spans="1:10" s="1" customFormat="1">
      <c r="H11" s="1" t="s">
        <v>46</v>
      </c>
      <c r="I11" s="1">
        <f>AVERAGE(F45:F46)</f>
        <v>26.245198654634997</v>
      </c>
      <c r="J11" s="1">
        <f>STDEV(F45:F46)</f>
        <v>2.5389726966786661</v>
      </c>
    </row>
    <row r="12" spans="1:10">
      <c r="A12" s="1" t="s">
        <v>14</v>
      </c>
      <c r="B12" s="1">
        <v>58.4</v>
      </c>
      <c r="C12" s="1">
        <v>29.89</v>
      </c>
      <c r="D12" s="1">
        <v>0.1336</v>
      </c>
      <c r="E12" s="1">
        <v>8.2720000000000002E-2</v>
      </c>
      <c r="F12" s="1">
        <f t="shared" si="0"/>
        <v>17.652299401197606</v>
      </c>
      <c r="H12" s="1" t="s">
        <v>47</v>
      </c>
      <c r="I12">
        <f>AVERAGE(F48:F49)</f>
        <v>17.281343632311639</v>
      </c>
      <c r="J12">
        <f>STDEV(F48:F49)</f>
        <v>1.8583661372594655</v>
      </c>
    </row>
    <row r="13" spans="1:10">
      <c r="A13" s="1" t="s">
        <v>13</v>
      </c>
      <c r="B13" s="1">
        <v>60</v>
      </c>
      <c r="C13" s="1">
        <v>29.89</v>
      </c>
      <c r="D13" s="1">
        <v>0.1295</v>
      </c>
      <c r="E13" s="1">
        <v>8.2720000000000002E-2</v>
      </c>
      <c r="F13" s="1">
        <f t="shared" si="0"/>
        <v>19.233198455598455</v>
      </c>
    </row>
    <row r="14" spans="1:10">
      <c r="A14" s="1" t="s">
        <v>12</v>
      </c>
      <c r="B14" s="1">
        <v>59</v>
      </c>
      <c r="C14" s="1">
        <v>29.89</v>
      </c>
      <c r="D14" s="1">
        <v>0.1066</v>
      </c>
      <c r="E14" s="1">
        <v>8.2720000000000002E-2</v>
      </c>
      <c r="F14" s="1">
        <f t="shared" si="0"/>
        <v>22.588923076923077</v>
      </c>
    </row>
    <row r="15" spans="1:10" s="1" customFormat="1"/>
    <row r="16" spans="1:10">
      <c r="A16" s="1" t="s">
        <v>24</v>
      </c>
      <c r="B16" s="1">
        <v>95.6</v>
      </c>
      <c r="C16" s="1">
        <v>67.099999999999994</v>
      </c>
      <c r="D16" s="1">
        <v>0.11229</v>
      </c>
      <c r="E16" s="1">
        <v>8.6239999999999997E-2</v>
      </c>
      <c r="F16" s="1">
        <f t="shared" si="0"/>
        <v>21.888324873096447</v>
      </c>
    </row>
    <row r="17" spans="1:6">
      <c r="A17" s="1" t="s">
        <v>25</v>
      </c>
      <c r="B17" s="1">
        <v>6.2</v>
      </c>
      <c r="C17" s="1">
        <v>67.099999999999994</v>
      </c>
      <c r="D17" s="1">
        <v>0.11897000000000001</v>
      </c>
      <c r="E17" s="1">
        <v>8.6239999999999997E-2</v>
      </c>
      <c r="F17" s="1"/>
    </row>
    <row r="18" spans="1:6">
      <c r="A18" s="1" t="s">
        <v>26</v>
      </c>
      <c r="B18" s="1">
        <v>90</v>
      </c>
      <c r="C18" s="1">
        <v>67.099999999999994</v>
      </c>
      <c r="D18" s="1">
        <v>0.11264</v>
      </c>
      <c r="E18" s="1">
        <v>8.6239999999999997E-2</v>
      </c>
      <c r="F18" s="1">
        <f t="shared" si="0"/>
        <v>17.532812500000002</v>
      </c>
    </row>
    <row r="19" spans="1:6">
      <c r="A19" s="1" t="s">
        <v>24</v>
      </c>
      <c r="B19" s="1">
        <v>80</v>
      </c>
      <c r="C19" s="1">
        <v>19.7</v>
      </c>
      <c r="D19" s="1">
        <v>0.11976000000000001</v>
      </c>
      <c r="E19" s="1">
        <v>8.0680000000000002E-2</v>
      </c>
      <c r="F19" s="1"/>
    </row>
    <row r="20" spans="1:6">
      <c r="A20" s="1" t="s">
        <v>25</v>
      </c>
      <c r="B20" s="1">
        <v>40</v>
      </c>
      <c r="C20" s="1">
        <v>19.7</v>
      </c>
      <c r="D20" s="1">
        <v>0.11996</v>
      </c>
      <c r="E20" s="1">
        <v>8.0680000000000002E-2</v>
      </c>
      <c r="F20" s="1">
        <f t="shared" si="0"/>
        <v>13.652917639213072</v>
      </c>
    </row>
    <row r="21" spans="1:6">
      <c r="A21" s="1" t="s">
        <v>26</v>
      </c>
      <c r="B21" s="1">
        <v>56</v>
      </c>
      <c r="C21" s="1">
        <v>19.7</v>
      </c>
      <c r="D21" s="1">
        <v>0.11862</v>
      </c>
      <c r="E21" s="1">
        <v>8.0680000000000002E-2</v>
      </c>
      <c r="F21" s="1">
        <f t="shared" si="0"/>
        <v>24.689630753667167</v>
      </c>
    </row>
    <row r="22" spans="1:6">
      <c r="A22" s="1" t="s">
        <v>17</v>
      </c>
      <c r="B22" s="1">
        <v>64.599999999999994</v>
      </c>
      <c r="C22" s="1">
        <v>29.67</v>
      </c>
      <c r="D22" s="1">
        <v>0.129</v>
      </c>
      <c r="E22" s="1">
        <v>8.9098999999999998E-2</v>
      </c>
      <c r="F22" s="1">
        <f t="shared" si="0"/>
        <v>24.125798992248054</v>
      </c>
    </row>
    <row r="23" spans="1:6">
      <c r="A23" s="1" t="s">
        <v>16</v>
      </c>
      <c r="B23" s="1">
        <v>65.2</v>
      </c>
      <c r="C23" s="1">
        <v>29.67</v>
      </c>
      <c r="D23" s="1">
        <v>0.11842999999999999</v>
      </c>
      <c r="E23" s="1">
        <v>8.9098999999999998E-2</v>
      </c>
      <c r="F23" s="1">
        <f t="shared" si="0"/>
        <v>26.730452334712488</v>
      </c>
    </row>
    <row r="24" spans="1:6">
      <c r="A24" s="1" t="s">
        <v>15</v>
      </c>
      <c r="B24" s="1">
        <v>87.2</v>
      </c>
      <c r="C24" s="1">
        <v>29.67</v>
      </c>
      <c r="D24" s="1">
        <v>0.10903</v>
      </c>
      <c r="E24" s="1">
        <v>8.9098999999999998E-2</v>
      </c>
      <c r="F24" s="1"/>
    </row>
    <row r="25" spans="1:6" s="1" customFormat="1"/>
    <row r="26" spans="1:6">
      <c r="A26" s="1" t="s">
        <v>5</v>
      </c>
      <c r="B26">
        <v>30</v>
      </c>
      <c r="C26" s="1">
        <v>19.2</v>
      </c>
      <c r="D26">
        <v>0.14330999999999999</v>
      </c>
      <c r="E26" s="1">
        <v>0.11308</v>
      </c>
      <c r="F26" s="1">
        <f t="shared" si="0"/>
        <v>8.5218337868955416</v>
      </c>
    </row>
    <row r="27" spans="1:6">
      <c r="A27" s="1" t="s">
        <v>6</v>
      </c>
      <c r="B27">
        <v>29.2</v>
      </c>
      <c r="C27" s="1">
        <v>19.2</v>
      </c>
      <c r="D27">
        <v>0.14279</v>
      </c>
      <c r="E27" s="1">
        <v>0.11308</v>
      </c>
      <c r="F27" s="1">
        <f t="shared" si="0"/>
        <v>7.9193220813782483</v>
      </c>
    </row>
    <row r="28" spans="1:6" s="1" customFormat="1"/>
    <row r="29" spans="1:6">
      <c r="A29" s="1" t="s">
        <v>7</v>
      </c>
      <c r="B29">
        <v>25.8</v>
      </c>
      <c r="C29" s="1">
        <v>19.2</v>
      </c>
      <c r="D29">
        <v>0.12881999999999999</v>
      </c>
      <c r="E29" s="1">
        <v>0.11308</v>
      </c>
      <c r="F29" s="1">
        <f t="shared" si="0"/>
        <v>5.7935724266418278</v>
      </c>
    </row>
    <row r="30" spans="1:6">
      <c r="A30" s="1" t="s">
        <v>8</v>
      </c>
      <c r="B30">
        <v>26</v>
      </c>
      <c r="C30" s="1">
        <v>19.2</v>
      </c>
      <c r="D30">
        <v>0.13292000000000001</v>
      </c>
      <c r="E30" s="1">
        <v>0.11308</v>
      </c>
      <c r="F30" s="1">
        <f t="shared" si="0"/>
        <v>5.7850135419801383</v>
      </c>
    </row>
    <row r="31" spans="1:6">
      <c r="A31" s="1" t="s">
        <v>9</v>
      </c>
      <c r="B31">
        <v>26.8</v>
      </c>
      <c r="C31" s="1">
        <v>19.2</v>
      </c>
      <c r="D31">
        <v>9.2119999999999994E-2</v>
      </c>
      <c r="E31" s="1">
        <v>0.11308</v>
      </c>
      <c r="F31" s="1">
        <f t="shared" si="0"/>
        <v>9.3292227529309617</v>
      </c>
    </row>
    <row r="32" spans="1:6" s="1" customFormat="1"/>
    <row r="33" spans="1:6">
      <c r="A33" s="1" t="s">
        <v>11</v>
      </c>
      <c r="B33" s="1">
        <v>35.200000000000003</v>
      </c>
      <c r="C33" s="1">
        <v>29.89</v>
      </c>
      <c r="D33" s="1">
        <v>0.10050000000000001</v>
      </c>
      <c r="E33" s="1">
        <v>8.2720000000000002E-2</v>
      </c>
      <c r="F33" s="1">
        <f t="shared" si="0"/>
        <v>4.3705791044776143</v>
      </c>
    </row>
    <row r="34" spans="1:6">
      <c r="A34" s="1" t="s">
        <v>10</v>
      </c>
      <c r="B34" s="1">
        <v>36</v>
      </c>
      <c r="C34" s="1">
        <v>29.89</v>
      </c>
      <c r="D34" s="1">
        <v>0.10680000000000001</v>
      </c>
      <c r="E34" s="1">
        <v>8.2720000000000002E-2</v>
      </c>
      <c r="F34" s="1">
        <f t="shared" si="0"/>
        <v>4.7323895131086138</v>
      </c>
    </row>
    <row r="35" spans="1:6">
      <c r="A35" s="1" t="s">
        <v>29</v>
      </c>
      <c r="B35" s="1">
        <v>25.7</v>
      </c>
      <c r="C35" s="1">
        <v>15.6</v>
      </c>
      <c r="D35" s="1">
        <v>9.98E-2</v>
      </c>
      <c r="E35" s="1">
        <v>9.7790000000000002E-2</v>
      </c>
      <c r="F35" s="1">
        <f t="shared" si="0"/>
        <v>9.8965831663326647</v>
      </c>
    </row>
    <row r="36" spans="1:6">
      <c r="A36" s="1" t="s">
        <v>28</v>
      </c>
      <c r="B36" s="1">
        <v>25</v>
      </c>
      <c r="C36" s="1">
        <v>15.6</v>
      </c>
      <c r="D36" s="1">
        <v>0.1038</v>
      </c>
      <c r="E36" s="1">
        <v>9.7790000000000002E-2</v>
      </c>
      <c r="F36" s="1">
        <f t="shared" si="0"/>
        <v>8.8557418111753385</v>
      </c>
    </row>
    <row r="37" spans="1:6">
      <c r="A37" s="1" t="s">
        <v>27</v>
      </c>
      <c r="B37" s="1">
        <v>26.8</v>
      </c>
      <c r="C37" s="1">
        <v>15.6</v>
      </c>
      <c r="D37" s="1">
        <v>0.11020000000000001</v>
      </c>
      <c r="E37" s="1">
        <v>9.7790000000000002E-2</v>
      </c>
      <c r="F37" s="1">
        <f t="shared" si="0"/>
        <v>9.9387295825771336</v>
      </c>
    </row>
    <row r="38" spans="1:6">
      <c r="F38" s="1"/>
    </row>
    <row r="39" spans="1:6">
      <c r="A39" s="1" t="s">
        <v>36</v>
      </c>
      <c r="B39" s="1">
        <v>40</v>
      </c>
      <c r="C39" s="1">
        <v>14.9</v>
      </c>
      <c r="D39" s="1">
        <v>0.1041</v>
      </c>
      <c r="E39" s="1">
        <v>9.9900000000000003E-2</v>
      </c>
      <c r="F39" s="1">
        <f t="shared" si="0"/>
        <v>24.087319884726227</v>
      </c>
    </row>
    <row r="40" spans="1:6">
      <c r="A40" s="1" t="s">
        <v>35</v>
      </c>
      <c r="B40" s="1">
        <v>40</v>
      </c>
      <c r="C40" s="1">
        <v>14.9</v>
      </c>
      <c r="D40" s="1">
        <v>0.1075</v>
      </c>
      <c r="E40" s="1">
        <v>9.9900000000000003E-2</v>
      </c>
      <c r="F40" s="1">
        <f t="shared" si="0"/>
        <v>23.325488372093027</v>
      </c>
    </row>
    <row r="41" spans="1:6" s="1" customFormat="1"/>
    <row r="42" spans="1:6">
      <c r="A42" s="1" t="s">
        <v>34</v>
      </c>
      <c r="B42" s="1">
        <v>30</v>
      </c>
      <c r="C42" s="1">
        <v>14.9</v>
      </c>
      <c r="D42" s="1">
        <v>0.12759999999999999</v>
      </c>
      <c r="E42" s="1">
        <v>9.9900000000000003E-2</v>
      </c>
      <c r="F42" s="1">
        <f t="shared" si="0"/>
        <v>11.82202194357367</v>
      </c>
    </row>
    <row r="43" spans="1:6">
      <c r="A43" s="1" t="s">
        <v>33</v>
      </c>
      <c r="B43" s="1">
        <v>40</v>
      </c>
      <c r="C43" s="1">
        <v>14.9</v>
      </c>
      <c r="D43" s="1">
        <v>0.10349999999999999</v>
      </c>
      <c r="E43" s="1">
        <v>9.9900000000000003E-2</v>
      </c>
      <c r="F43" s="1">
        <f t="shared" si="0"/>
        <v>24.226956521739133</v>
      </c>
    </row>
    <row r="44" spans="1:6" s="1" customFormat="1"/>
    <row r="45" spans="1:6">
      <c r="A45" s="1" t="s">
        <v>32</v>
      </c>
      <c r="B45" s="1">
        <v>44</v>
      </c>
      <c r="C45" s="1">
        <v>14.9</v>
      </c>
      <c r="D45" s="1">
        <v>0.11890000000000001</v>
      </c>
      <c r="E45" s="1">
        <v>9.9900000000000003E-2</v>
      </c>
      <c r="F45" s="1">
        <f t="shared" si="0"/>
        <v>24.449873843566021</v>
      </c>
    </row>
    <row r="46" spans="1:6">
      <c r="A46" s="1" t="s">
        <v>31</v>
      </c>
      <c r="B46" s="1">
        <v>46</v>
      </c>
      <c r="C46" s="1">
        <v>14.9</v>
      </c>
      <c r="D46" s="1">
        <v>0.1108</v>
      </c>
      <c r="E46" s="1">
        <v>9.9900000000000003E-2</v>
      </c>
      <c r="F46" s="1">
        <f t="shared" si="0"/>
        <v>28.040523465703977</v>
      </c>
    </row>
    <row r="47" spans="1:6" s="1" customFormat="1"/>
    <row r="48" spans="1:6">
      <c r="A48" s="1" t="s">
        <v>30</v>
      </c>
      <c r="B48" s="1">
        <v>34</v>
      </c>
      <c r="C48" s="1">
        <v>14.9</v>
      </c>
      <c r="D48" s="1">
        <v>0.1195</v>
      </c>
      <c r="E48" s="1">
        <v>9.9900000000000003E-2</v>
      </c>
      <c r="F48" s="1">
        <f t="shared" si="0"/>
        <v>15.967280334728036</v>
      </c>
    </row>
    <row r="49" spans="1:6">
      <c r="A49" s="1" t="s">
        <v>30</v>
      </c>
      <c r="B49" s="1">
        <v>38</v>
      </c>
      <c r="C49" s="1">
        <v>14.9</v>
      </c>
      <c r="D49" s="1">
        <v>0.1241</v>
      </c>
      <c r="E49" s="1">
        <v>9.9900000000000003E-2</v>
      </c>
      <c r="F49" s="1">
        <f t="shared" si="0"/>
        <v>18.595406929895244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Epoxide Concentration 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KMiller22</dc:creator>
  <cp:lastModifiedBy>KMiller22</cp:lastModifiedBy>
  <cp:lastPrinted>2014-07-03T22:36:00Z</cp:lastPrinted>
  <dcterms:created xsi:type="dcterms:W3CDTF">2014-04-29T21:45:18Z</dcterms:created>
  <dcterms:modified xsi:type="dcterms:W3CDTF">2015-09-13T15:11:55Z</dcterms:modified>
</cp:coreProperties>
</file>